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-120" yWindow="-120" windowWidth="20730" windowHeight="11760"/>
  </bookViews>
  <sheets>
    <sheet name="Cuadro_5" sheetId="4" r:id="rId1"/>
  </sheets>
  <definedNames>
    <definedName name="_xlnm._FilterDatabase" localSheetId="0" hidden="1">Cuadro_5!$A$10:$J$67</definedName>
    <definedName name="_xlnm.Print_Area" localSheetId="0">Cuadro_5!$A$1:$J$73</definedName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C23" i="4"/>
  <c r="B23" i="4"/>
  <c r="D24" i="4" l="1"/>
  <c r="D21" i="4" l="1"/>
  <c r="C21" i="4"/>
  <c r="B21" i="4"/>
  <c r="D45" i="4"/>
  <c r="C45" i="4"/>
  <c r="B45" i="4"/>
  <c r="D55" i="4"/>
  <c r="C55" i="4"/>
  <c r="B55" i="4"/>
  <c r="B60" i="4"/>
  <c r="C60" i="4"/>
  <c r="D60" i="4"/>
  <c r="J41" i="4"/>
  <c r="I41" i="4"/>
  <c r="H41" i="4"/>
  <c r="G41" i="4"/>
  <c r="F41" i="4"/>
  <c r="E41" i="4"/>
  <c r="J58" i="4" l="1"/>
  <c r="I58" i="4"/>
  <c r="H58" i="4"/>
  <c r="G58" i="4"/>
  <c r="F58" i="4"/>
  <c r="E58" i="4"/>
  <c r="D68" i="4" l="1"/>
  <c r="C68" i="4"/>
  <c r="B68" i="4"/>
  <c r="D62" i="4"/>
  <c r="C62" i="4"/>
  <c r="B62" i="4"/>
  <c r="E19" i="4" l="1"/>
  <c r="D38" i="4" l="1"/>
  <c r="C38" i="4"/>
  <c r="B38" i="4"/>
  <c r="F19" i="4"/>
  <c r="E13" i="4" l="1"/>
  <c r="F13" i="4"/>
  <c r="G13" i="4"/>
  <c r="H13" i="4"/>
  <c r="I13" i="4"/>
  <c r="J13" i="4"/>
  <c r="D17" i="4"/>
  <c r="C17" i="4"/>
  <c r="B17" i="4"/>
  <c r="E12" i="4" l="1"/>
  <c r="F12" i="4"/>
  <c r="E49" i="4"/>
  <c r="F49" i="4"/>
  <c r="G49" i="4"/>
  <c r="I49" i="4"/>
  <c r="H49" i="4"/>
  <c r="J49" i="4"/>
  <c r="D16" i="4"/>
  <c r="C16" i="4"/>
  <c r="B16" i="4"/>
  <c r="D15" i="4"/>
  <c r="C15" i="4"/>
  <c r="B15" i="4"/>
  <c r="D56" i="4" l="1"/>
  <c r="C56" i="4"/>
  <c r="B56" i="4"/>
  <c r="D53" i="4"/>
  <c r="C53" i="4"/>
  <c r="B53" i="4"/>
  <c r="D50" i="4"/>
  <c r="C50" i="4"/>
  <c r="B50" i="4"/>
  <c r="D65" i="4"/>
  <c r="C65" i="4"/>
  <c r="B65" i="4"/>
  <c r="B14" i="4" l="1"/>
  <c r="B13" i="4" s="1"/>
  <c r="B12" i="4" s="1"/>
  <c r="B66" i="4"/>
  <c r="C66" i="4"/>
  <c r="D66" i="4"/>
  <c r="B67" i="4"/>
  <c r="C67" i="4"/>
  <c r="D67" i="4"/>
  <c r="H19" i="4" l="1"/>
  <c r="I19" i="4"/>
  <c r="I18" i="4" s="1"/>
  <c r="J19" i="4"/>
  <c r="D51" i="4"/>
  <c r="G19" i="4"/>
  <c r="E18" i="4" l="1"/>
  <c r="E11" i="4"/>
  <c r="G18" i="4"/>
  <c r="G11" i="4"/>
  <c r="F18" i="4"/>
  <c r="F11" i="4"/>
  <c r="H48" i="4"/>
  <c r="E48" i="4"/>
  <c r="H18" i="4"/>
  <c r="J18" i="4"/>
  <c r="D63" i="4"/>
  <c r="C63" i="4"/>
  <c r="B63" i="4"/>
  <c r="D61" i="4"/>
  <c r="C61" i="4"/>
  <c r="B61" i="4"/>
  <c r="D26" i="4"/>
  <c r="C26" i="4"/>
  <c r="B26" i="4"/>
  <c r="D46" i="4" l="1"/>
  <c r="C46" i="4"/>
  <c r="B46" i="4"/>
  <c r="D39" i="4"/>
  <c r="D37" i="4"/>
  <c r="C39" i="4"/>
  <c r="C37" i="4"/>
  <c r="B39" i="4"/>
  <c r="B37" i="4"/>
  <c r="B27" i="4" l="1"/>
  <c r="C27" i="4"/>
  <c r="B31" i="4" l="1"/>
  <c r="C51" i="4" l="1"/>
  <c r="B51" i="4"/>
  <c r="B44" i="4" l="1"/>
  <c r="C44" i="4"/>
  <c r="D44" i="4"/>
  <c r="D43" i="4"/>
  <c r="C43" i="4"/>
  <c r="B43" i="4"/>
  <c r="D42" i="4"/>
  <c r="C42" i="4"/>
  <c r="B42" i="4"/>
  <c r="F48" i="4" l="1"/>
  <c r="G48" i="4"/>
  <c r="I48" i="4"/>
  <c r="J48" i="4"/>
  <c r="J12" i="4" l="1"/>
  <c r="J11" i="4" s="1"/>
  <c r="I12" i="4"/>
  <c r="I11" i="4" s="1"/>
  <c r="C14" i="4" l="1"/>
  <c r="C13" i="4" s="1"/>
  <c r="D14" i="4"/>
  <c r="D13" i="4" s="1"/>
  <c r="B35" i="4" l="1"/>
  <c r="C35" i="4"/>
  <c r="D35" i="4"/>
  <c r="B57" i="4"/>
  <c r="C57" i="4"/>
  <c r="D57" i="4"/>
  <c r="C20" i="4" l="1"/>
  <c r="D20" i="4"/>
  <c r="B47" i="4" l="1"/>
  <c r="B41" i="4" s="1"/>
  <c r="D40" i="4"/>
  <c r="D59" i="4"/>
  <c r="C59" i="4"/>
  <c r="B59" i="4"/>
  <c r="D52" i="4"/>
  <c r="C52" i="4"/>
  <c r="B52" i="4"/>
  <c r="D47" i="4"/>
  <c r="D41" i="4" s="1"/>
  <c r="C47" i="4"/>
  <c r="C41" i="4" s="1"/>
  <c r="D36" i="4"/>
  <c r="C36" i="4"/>
  <c r="B36" i="4"/>
  <c r="B40" i="4"/>
  <c r="C40" i="4"/>
  <c r="D22" i="4"/>
  <c r="C22" i="4"/>
  <c r="B22" i="4"/>
  <c r="D64" i="4" l="1"/>
  <c r="D58" i="4" s="1"/>
  <c r="C64" i="4"/>
  <c r="C58" i="4" s="1"/>
  <c r="B64" i="4"/>
  <c r="B58" i="4" s="1"/>
  <c r="D54" i="4"/>
  <c r="D49" i="4" s="1"/>
  <c r="C54" i="4"/>
  <c r="C49" i="4" s="1"/>
  <c r="B54" i="4"/>
  <c r="B49" i="4" s="1"/>
  <c r="D34" i="4"/>
  <c r="C34" i="4"/>
  <c r="B34" i="4"/>
  <c r="D33" i="4"/>
  <c r="C33" i="4"/>
  <c r="B33" i="4"/>
  <c r="D32" i="4"/>
  <c r="C32" i="4"/>
  <c r="B32" i="4"/>
  <c r="D31" i="4"/>
  <c r="C31" i="4"/>
  <c r="D30" i="4"/>
  <c r="C30" i="4"/>
  <c r="B30" i="4"/>
  <c r="D29" i="4"/>
  <c r="C29" i="4"/>
  <c r="B29" i="4"/>
  <c r="D28" i="4"/>
  <c r="C28" i="4"/>
  <c r="B28" i="4"/>
  <c r="D27" i="4"/>
  <c r="D25" i="4"/>
  <c r="C25" i="4"/>
  <c r="B25" i="4"/>
  <c r="C24" i="4"/>
  <c r="B24" i="4"/>
  <c r="B20" i="4"/>
  <c r="B19" i="4" s="1"/>
  <c r="H12" i="4"/>
  <c r="H11" i="4" s="1"/>
  <c r="G12" i="4"/>
  <c r="B48" i="4" l="1"/>
  <c r="B18" i="4"/>
  <c r="C48" i="4"/>
  <c r="C19" i="4"/>
  <c r="C18" i="4" s="1"/>
  <c r="D19" i="4"/>
  <c r="D48" i="4"/>
  <c r="D12" i="4"/>
  <c r="C12" i="4"/>
  <c r="B11" i="4" l="1"/>
  <c r="D18" i="4"/>
  <c r="D11" i="4" s="1"/>
  <c r="C11" i="4"/>
</calcChain>
</file>

<file path=xl/sharedStrings.xml><?xml version="1.0" encoding="utf-8"?>
<sst xmlns="http://schemas.openxmlformats.org/spreadsheetml/2006/main" count="81" uniqueCount="73">
  <si>
    <t>Total</t>
  </si>
  <si>
    <t>Residencial</t>
  </si>
  <si>
    <t>Número de edificaciones</t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</si>
  <si>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</si>
  <si>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</si>
  <si>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</si>
  <si>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</si>
  <si>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</si>
  <si>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</si>
  <si>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</si>
  <si>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</si>
  <si>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</si>
  <si>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</si>
  <si>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</si>
  <si>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</si>
  <si>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</si>
  <si>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</si>
  <si>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La Chorrera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</si>
  <si>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</si>
  <si>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</si>
  <si>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</si>
  <si>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</si>
  <si>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</si>
  <si>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</si>
  <si>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</si>
  <si>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Juan Díaz</t>
  </si>
  <si>
    <t>Las Mañanitas</t>
  </si>
  <si>
    <t>Río Abajo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</si>
  <si>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</si>
  <si>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</si>
  <si>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</si>
  <si>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</si>
  <si>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</si>
  <si>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</si>
  <si>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</si>
  <si>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</si>
  <si>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</si>
  <si>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</si>
  <si>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</si>
  <si>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 xml:space="preserve">NOTA: Obras que iniciaron el proceso de construcción en el período de referencia. </t>
  </si>
  <si>
    <t>Barrio Balboa</t>
  </si>
  <si>
    <t>José Domingo Espinar</t>
  </si>
  <si>
    <t xml:space="preserve">Belisario Frías </t>
  </si>
  <si>
    <t>Juan Demóstenes Arosemena</t>
  </si>
  <si>
    <t>Fuente: Constructoras, inmobiliarias y personas particulares.</t>
  </si>
  <si>
    <t>Belisario Porras</t>
  </si>
  <si>
    <t>Parque Lefevre</t>
  </si>
  <si>
    <t>San Francisco</t>
  </si>
  <si>
    <t>Vacamonte</t>
  </si>
  <si>
    <t>Nuevo Emperador</t>
  </si>
  <si>
    <t>El Arado</t>
  </si>
  <si>
    <t>Guadalupe</t>
  </si>
  <si>
    <t>Omar Torrijos</t>
  </si>
  <si>
    <t>Barrio Colón</t>
  </si>
  <si>
    <t>Cerro Silvestre</t>
  </si>
  <si>
    <t>Cristóbal</t>
  </si>
  <si>
    <t xml:space="preserve">Arraiján (cabecera) </t>
  </si>
  <si>
    <t>Santa Ana</t>
  </si>
  <si>
    <t>Veracruz</t>
  </si>
  <si>
    <t>El Coco</t>
  </si>
  <si>
    <t>Arosemena</t>
  </si>
  <si>
    <t xml:space="preserve">Obaldia </t>
  </si>
  <si>
    <t>Vista Alegre</t>
  </si>
  <si>
    <t>Cativá (P)</t>
  </si>
  <si>
    <t>Burunga (P)</t>
  </si>
  <si>
    <t>Nuevo Providencia</t>
  </si>
  <si>
    <t xml:space="preserve">San Juan </t>
  </si>
  <si>
    <t xml:space="preserve">Rufina Alfaro </t>
  </si>
  <si>
    <t xml:space="preserve">El Chorrillo </t>
  </si>
  <si>
    <r>
      <t>Área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</si>
  <si>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</si>
  <si>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Bella Vista</t>
  </si>
  <si>
    <t xml:space="preserve"> Y CORREGIMIENTO: IV TRIMESTRE 2024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</si>
</sst>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68">
    <xf numFmtId="0" fontId="0" fillId="0" borderId="0" xfId="0"/>
    <xf numFmtId="165" fontId="2" fillId="2" borderId="0" xfId="1" applyNumberFormat="1" applyFont="1" applyFill="1" applyAlignment="1">
      <alignment horizontal="center"/>
    </xf>
    <xf numFmtId="165" fontId="2" fillId="2" borderId="2" xfId="1" applyNumberFormat="1" applyFont="1" applyFill="1" applyBorder="1"/>
    <xf numFmtId="165" fontId="1" fillId="2" borderId="0" xfId="1" applyNumberFormat="1" applyFill="1" applyAlignment="1">
      <alignment horizontal="left" indent="2"/>
    </xf>
    <xf numFmtId="165" fontId="1" fillId="2" borderId="0" xfId="1" applyNumberFormat="1" applyFill="1" applyAlignment="1">
      <alignment horizontal="left"/>
    </xf>
    <xf numFmtId="165" fontId="3" fillId="2" borderId="3" xfId="0" applyNumberFormat="1" applyFont="1" applyFill="1" applyBorder="1"/>
    <xf numFmtId="165" fontId="3" fillId="2" borderId="2" xfId="0" applyNumberFormat="1" applyFont="1" applyFill="1" applyBorder="1"/>
    <xf numFmtId="165" fontId="1" fillId="2" borderId="0" xfId="1" applyNumberFormat="1" applyFill="1"/>
    <xf numFmtId="0" fontId="1" fillId="2" borderId="0" xfId="1" applyFill="1"/>
    <xf numFmtId="164" fontId="1" fillId="2" borderId="0" xfId="3" applyNumberFormat="1" applyFont="1" applyFill="1" applyBorder="1" applyAlignment="1">
      <alignment horizontal="left"/>
    </xf>
    <xf numFmtId="165" fontId="1" fillId="2" borderId="0" xfId="1" applyNumberFormat="1" applyFill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49" fontId="1" fillId="2" borderId="0" xfId="1" applyNumberFormat="1" applyFill="1"/>
    <xf numFmtId="165" fontId="1" fillId="2" borderId="5" xfId="1" applyNumberFormat="1" applyFill="1" applyBorder="1" applyAlignment="1">
      <alignment horizontal="left" indent="4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4" fillId="2" borderId="0" xfId="1" applyNumberFormat="1" applyFont="1" applyFill="1" applyAlignment="1">
      <alignment horizontal="left" indent="4"/>
    </xf>
    <xf numFmtId="165" fontId="4" fillId="2" borderId="0" xfId="1" applyNumberFormat="1" applyFont="1" applyFill="1" applyAlignment="1">
      <alignment horizontal="left"/>
    </xf>
    <xf numFmtId="165" fontId="4" fillId="2" borderId="0" xfId="1" applyNumberFormat="1" applyFont="1" applyFill="1" applyAlignment="1">
      <alignment horizontal="left" indent="2"/>
    </xf>
    <xf numFmtId="165" fontId="4" fillId="2" borderId="4" xfId="1" applyNumberFormat="1" applyFont="1" applyFill="1" applyBorder="1" applyAlignment="1">
      <alignment horizontal="left" indent="4"/>
    </xf>
    <xf numFmtId="165" fontId="4" fillId="2" borderId="5" xfId="1" applyNumberFormat="1" applyFont="1" applyFill="1" applyBorder="1" applyAlignment="1">
      <alignment horizontal="left" indent="4"/>
    </xf>
    <xf numFmtId="165" fontId="2" fillId="2" borderId="0" xfId="1" applyNumberFormat="1" applyFont="1" applyFill="1"/>
    <xf numFmtId="0" fontId="0" fillId="2" borderId="0" xfId="0" applyFill="1"/>
    <xf numFmtId="165" fontId="1" fillId="0" borderId="0" xfId="1" applyNumberFormat="1" applyAlignment="1">
      <alignment horizontal="left" indent="4"/>
    </xf>
    <xf numFmtId="165" fontId="1" fillId="2" borderId="0" xfId="1" applyNumberFormat="1" applyFill="1" applyAlignment="1">
      <alignment horizontal="left" indent="4"/>
    </xf>
    <xf numFmtId="0" fontId="4" fillId="2" borderId="0" xfId="0" applyFont="1" applyFill="1"/>
    <xf numFmtId="165" fontId="0" fillId="2" borderId="0" xfId="0" applyNumberFormat="1" applyFill="1"/>
    <xf numFmtId="165" fontId="1" fillId="2" borderId="0" xfId="1" applyNumberFormat="1" applyFill="1" applyAlignment="1">
      <alignment horizontal="center"/>
    </xf>
    <xf numFmtId="165" fontId="3" fillId="2" borderId="2" xfId="1" applyNumberFormat="1" applyFont="1" applyFill="1" applyBorder="1"/>
    <xf numFmtId="165" fontId="2" fillId="2" borderId="0" xfId="1" applyNumberFormat="1" applyFont="1" applyFill="1" applyBorder="1"/>
    <xf numFmtId="165" fontId="3" fillId="2" borderId="0" xfId="0" applyNumberFormat="1" applyFont="1" applyFill="1" applyBorder="1"/>
    <xf numFmtId="165" fontId="2" fillId="2" borderId="6" xfId="1" applyNumberFormat="1" applyFont="1" applyFill="1" applyBorder="1"/>
    <xf numFmtId="165" fontId="2" fillId="2" borderId="7" xfId="1" applyNumberFormat="1" applyFont="1" applyFill="1" applyBorder="1"/>
    <xf numFmtId="165" fontId="3" fillId="2" borderId="7" xfId="0" applyNumberFormat="1" applyFont="1" applyFill="1" applyBorder="1"/>
    <xf numFmtId="165" fontId="2" fillId="2" borderId="8" xfId="1" applyNumberFormat="1" applyFont="1" applyFill="1" applyBorder="1"/>
    <xf numFmtId="165" fontId="2" fillId="2" borderId="9" xfId="1" applyNumberFormat="1" applyFont="1" applyFill="1" applyBorder="1"/>
    <xf numFmtId="165" fontId="4" fillId="2" borderId="1" xfId="1" applyNumberFormat="1" applyFont="1" applyFill="1" applyBorder="1"/>
    <xf numFmtId="165" fontId="4" fillId="2" borderId="11" xfId="1" applyNumberFormat="1" applyFont="1" applyFill="1" applyBorder="1" applyAlignment="1">
      <alignment horizontal="left" indent="4"/>
    </xf>
    <xf numFmtId="165" fontId="3" fillId="2" borderId="8" xfId="0" applyNumberFormat="1" applyFont="1" applyFill="1" applyBorder="1"/>
    <xf numFmtId="165" fontId="3" fillId="2" borderId="9" xfId="0" applyNumberFormat="1" applyFont="1" applyFill="1" applyBorder="1"/>
    <xf numFmtId="165" fontId="4" fillId="2" borderId="10" xfId="1" applyNumberFormat="1" applyFont="1" applyFill="1" applyBorder="1" applyAlignment="1">
      <alignment horizontal="left" indent="4"/>
    </xf>
    <xf numFmtId="165" fontId="2" fillId="2" borderId="12" xfId="1" applyNumberFormat="1" applyFont="1" applyFill="1" applyBorder="1"/>
    <xf numFmtId="165" fontId="2" fillId="2" borderId="13" xfId="1" applyNumberFormat="1" applyFont="1" applyFill="1" applyBorder="1"/>
    <xf numFmtId="0" fontId="1" fillId="2" borderId="0" xfId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0" fillId="2" borderId="0" xfId="0" applyFill="1" applyBorder="1"/>
    <xf numFmtId="165" fontId="1" fillId="2" borderId="7" xfId="1" applyNumberFormat="1" applyFont="1" applyFill="1" applyBorder="1"/>
    <xf numFmtId="165" fontId="1" fillId="2" borderId="9" xfId="1" applyNumberFormat="1" applyFont="1" applyFill="1" applyBorder="1"/>
    <xf numFmtId="165" fontId="1" fillId="2" borderId="8" xfId="1" applyNumberFormat="1" applyFont="1" applyFill="1" applyBorder="1"/>
    <xf numFmtId="165" fontId="1" fillId="2" borderId="0" xfId="1" applyNumberFormat="1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5" fillId="3" borderId="14" xfId="1" applyFont="1" applyFill="1" applyBorder="1" applyAlignment="1">
      <alignment vertical="center"/>
    </xf>
    <xf numFmtId="0" fontId="5" fillId="3" borderId="15" xfId="1" applyFont="1" applyFill="1" applyBorder="1" applyAlignment="1">
      <alignment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tabSelected="1" zoomScaleNormal="100" zoomScaleSheetLayoutView="110" workbookViewId="0">
      <selection activeCell="D18" sqref="D18"/>
    </sheetView>
  </sheetViews>
  <sheetFormatPr baseColWidth="10" defaultColWidth="11.42578125" defaultRowHeight="15" x14ac:dyDescent="0.25"/>
  <cols>
    <col min="1" max="1" width="35" customWidth="1"/>
    <col min="2" max="2" width="15" customWidth="1"/>
    <col min="3" max="4" width="14.140625" customWidth="1"/>
    <col min="5" max="5" width="15.42578125" customWidth="1"/>
    <col min="6" max="7" width="15.28515625" customWidth="1"/>
    <col min="8" max="8" width="14.42578125" customWidth="1"/>
    <col min="9" max="9" width="15.5703125" customWidth="1"/>
    <col min="10" max="10" width="14.7109375" customWidth="1"/>
    <col min="11" max="12" width="11.42578125" style="24"/>
    <col min="13" max="13" width="28.85546875" style="24" customWidth="1"/>
    <col min="14" max="23" width="11.42578125" style="24"/>
  </cols>
  <sheetData>
    <row r="1" spans="1:23" s="16" customFormat="1" ht="12" customHeight="1" x14ac:dyDescent="0.2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s="16" customFormat="1" ht="12" customHeight="1" x14ac:dyDescent="0.2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s="16" customFormat="1" ht="12" customHeight="1" x14ac:dyDescent="0.2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s="16" customFormat="1" ht="12" customHeight="1" x14ac:dyDescent="0.2">
      <c r="A4" s="17"/>
      <c r="B4" s="17"/>
      <c r="C4" s="17"/>
      <c r="D4" s="17"/>
      <c r="E4" s="17"/>
      <c r="F4" s="17"/>
      <c r="G4" s="17"/>
      <c r="H4" s="17"/>
      <c r="I4" s="1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ht="12" customHeight="1" x14ac:dyDescent="0.25">
      <c r="A5" s="57" t="s">
        <v>38</v>
      </c>
      <c r="B5" s="57"/>
      <c r="C5" s="57"/>
      <c r="D5" s="57"/>
      <c r="E5" s="57"/>
      <c r="F5" s="57"/>
      <c r="G5" s="57"/>
      <c r="H5" s="57"/>
      <c r="I5" s="57"/>
      <c r="J5" s="57"/>
    </row>
    <row r="6" spans="1:23" ht="15.75" customHeight="1" x14ac:dyDescent="0.25">
      <c r="A6" s="57" t="s">
        <v>37</v>
      </c>
      <c r="B6" s="57"/>
      <c r="C6" s="57"/>
      <c r="D6" s="57"/>
      <c r="E6" s="57"/>
      <c r="F6" s="57"/>
      <c r="G6" s="57"/>
      <c r="H6" s="57"/>
      <c r="I6" s="57"/>
      <c r="J6" s="57"/>
    </row>
    <row r="7" spans="1:23" ht="11.25" customHeight="1" x14ac:dyDescent="0.25">
      <c r="A7" s="57" t="s">
        <v>72</v>
      </c>
      <c r="B7" s="57"/>
      <c r="C7" s="57"/>
      <c r="D7" s="57"/>
      <c r="E7" s="57"/>
      <c r="F7" s="57"/>
      <c r="G7" s="57"/>
      <c r="H7" s="57"/>
      <c r="I7" s="57"/>
      <c r="J7" s="57"/>
    </row>
    <row r="8" spans="1:23" ht="12" customHeight="1" x14ac:dyDescent="0.25">
      <c r="A8" s="12"/>
      <c r="B8" s="45"/>
      <c r="C8" s="45"/>
      <c r="D8" s="45"/>
      <c r="E8" s="13"/>
      <c r="F8" s="13"/>
      <c r="G8" s="13"/>
      <c r="H8" s="13"/>
      <c r="I8" s="13"/>
      <c r="J8" s="13"/>
    </row>
    <row r="9" spans="1:23" ht="24.95" customHeight="1" x14ac:dyDescent="0.25">
      <c r="A9" s="58" t="s">
        <v>35</v>
      </c>
      <c r="B9" s="60" t="s">
        <v>0</v>
      </c>
      <c r="C9" s="61"/>
      <c r="D9" s="62"/>
      <c r="E9" s="63" t="s">
        <v>1</v>
      </c>
      <c r="F9" s="64"/>
      <c r="G9" s="65"/>
      <c r="H9" s="66" t="s">
        <v>30</v>
      </c>
      <c r="I9" s="64"/>
      <c r="J9" s="67"/>
      <c r="K9" s="28"/>
    </row>
    <row r="10" spans="1:23" ht="44.25" customHeight="1" x14ac:dyDescent="0.25">
      <c r="A10" s="59"/>
      <c r="B10" s="46" t="s">
        <v>2</v>
      </c>
      <c r="C10" s="47" t="s">
        <v>69</v>
      </c>
      <c r="D10" s="48" t="s">
        <v>70</v>
      </c>
      <c r="E10" s="46" t="s">
        <v>2</v>
      </c>
      <c r="F10" s="49" t="s">
        <v>69</v>
      </c>
      <c r="G10" s="46" t="s">
        <v>70</v>
      </c>
      <c r="H10" s="47" t="s">
        <v>2</v>
      </c>
      <c r="I10" s="48" t="s">
        <v>69</v>
      </c>
      <c r="J10" s="48" t="s">
        <v>70</v>
      </c>
    </row>
    <row r="11" spans="1:23" ht="19.5" customHeight="1" x14ac:dyDescent="0.25">
      <c r="A11" s="1" t="s">
        <v>3</v>
      </c>
      <c r="B11" s="2">
        <f>+B12+B18+B48</f>
        <v>1485</v>
      </c>
      <c r="C11" s="2">
        <f>+C12+C18+C48</f>
        <v>125378</v>
      </c>
      <c r="D11" s="2">
        <f>+D12+D18+D48</f>
        <v>399671</v>
      </c>
      <c r="E11" s="33">
        <f>E13+E19+E41+E49+E58</f>
        <v>1414</v>
      </c>
      <c r="F11" s="43">
        <f>F13+F19+F41+F49+F58</f>
        <v>85154</v>
      </c>
      <c r="G11" s="44">
        <f>G13+G19+G41+G49+G58</f>
        <v>272033</v>
      </c>
      <c r="H11" s="44">
        <f>+H12+H19+H41+H49+H58</f>
        <v>71</v>
      </c>
      <c r="I11" s="43">
        <f>+I12+I19+I41+I49+I58</f>
        <v>40224</v>
      </c>
      <c r="J11" s="31">
        <f>+J12+J19+J41+J49+J58</f>
        <v>127638</v>
      </c>
    </row>
    <row r="12" spans="1:23" ht="15" customHeight="1" x14ac:dyDescent="0.25">
      <c r="A12" s="4" t="s">
        <v>7</v>
      </c>
      <c r="B12" s="2">
        <f>+B13</f>
        <v>39</v>
      </c>
      <c r="C12" s="2">
        <f>+C13</f>
        <v>14095</v>
      </c>
      <c r="D12" s="2">
        <f t="shared" ref="D12:H12" si="0">+D13</f>
        <v>45830</v>
      </c>
      <c r="E12" s="34">
        <f>+E13</f>
        <v>36</v>
      </c>
      <c r="F12" s="37">
        <f>+F13</f>
        <v>7409</v>
      </c>
      <c r="G12" s="36">
        <f t="shared" si="0"/>
        <v>21181</v>
      </c>
      <c r="H12" s="36">
        <f t="shared" si="0"/>
        <v>3</v>
      </c>
      <c r="I12" s="37">
        <f>+I13</f>
        <v>6686</v>
      </c>
      <c r="J12" s="23">
        <f>+J13</f>
        <v>24649</v>
      </c>
    </row>
    <row r="13" spans="1:23" ht="15" customHeight="1" x14ac:dyDescent="0.25">
      <c r="A13" s="3" t="s">
        <v>7</v>
      </c>
      <c r="B13" s="2">
        <f>SUM(B14:B17)</f>
        <v>39</v>
      </c>
      <c r="C13" s="2">
        <f t="shared" ref="C13:J13" si="1">SUM(C14:C17)</f>
        <v>14095</v>
      </c>
      <c r="D13" s="2">
        <f t="shared" si="1"/>
        <v>45830</v>
      </c>
      <c r="E13" s="34">
        <f t="shared" si="1"/>
        <v>36</v>
      </c>
      <c r="F13" s="37">
        <f t="shared" si="1"/>
        <v>7409</v>
      </c>
      <c r="G13" s="36">
        <f t="shared" si="1"/>
        <v>21181</v>
      </c>
      <c r="H13" s="36">
        <f t="shared" si="1"/>
        <v>3</v>
      </c>
      <c r="I13" s="37">
        <f t="shared" si="1"/>
        <v>6686</v>
      </c>
      <c r="J13" s="31">
        <f t="shared" si="1"/>
        <v>24649</v>
      </c>
    </row>
    <row r="14" spans="1:23" ht="15" customHeight="1" x14ac:dyDescent="0.25">
      <c r="A14" s="18" t="s">
        <v>63</v>
      </c>
      <c r="B14" s="2">
        <f t="shared" ref="B14:B17" si="2">+E14+H14</f>
        <v>1</v>
      </c>
      <c r="C14" s="2">
        <f t="shared" ref="C14" si="3">+F14+I14</f>
        <v>185</v>
      </c>
      <c r="D14" s="2">
        <f t="shared" ref="D14" si="4">+G14+J14</f>
        <v>240</v>
      </c>
      <c r="E14" s="51">
        <v>1</v>
      </c>
      <c r="F14" s="52">
        <v>185</v>
      </c>
      <c r="G14" s="53">
        <v>240</v>
      </c>
      <c r="H14" s="53">
        <v>0</v>
      </c>
      <c r="I14" s="52">
        <v>0</v>
      </c>
      <c r="J14" s="54">
        <v>0</v>
      </c>
      <c r="M14" s="4"/>
    </row>
    <row r="15" spans="1:23" ht="15" customHeight="1" x14ac:dyDescent="0.25">
      <c r="A15" s="18" t="s">
        <v>55</v>
      </c>
      <c r="B15" s="2">
        <f t="shared" si="2"/>
        <v>36</v>
      </c>
      <c r="C15" s="2">
        <f t="shared" ref="C15" si="5">+F15+I15</f>
        <v>13741</v>
      </c>
      <c r="D15" s="2">
        <f t="shared" ref="D15" si="6">+G15+J15</f>
        <v>45345</v>
      </c>
      <c r="E15" s="51">
        <v>33</v>
      </c>
      <c r="F15" s="52">
        <v>7055</v>
      </c>
      <c r="G15" s="53">
        <v>20696</v>
      </c>
      <c r="H15" s="53">
        <v>3</v>
      </c>
      <c r="I15" s="52">
        <v>6686</v>
      </c>
      <c r="J15" s="54">
        <v>24649</v>
      </c>
      <c r="M15" s="4"/>
    </row>
    <row r="16" spans="1:23" ht="15" customHeight="1" x14ac:dyDescent="0.25">
      <c r="A16" s="18" t="s">
        <v>65</v>
      </c>
      <c r="B16" s="2">
        <f t="shared" si="2"/>
        <v>1</v>
      </c>
      <c r="C16" s="2">
        <f>+F16+I16</f>
        <v>81</v>
      </c>
      <c r="D16" s="2">
        <f>+G16+J16</f>
        <v>142</v>
      </c>
      <c r="E16" s="51">
        <v>1</v>
      </c>
      <c r="F16" s="52">
        <v>81</v>
      </c>
      <c r="G16" s="53">
        <v>142</v>
      </c>
      <c r="H16" s="53">
        <v>0</v>
      </c>
      <c r="I16" s="52">
        <v>0</v>
      </c>
      <c r="J16" s="54">
        <v>0</v>
      </c>
      <c r="M16" s="4"/>
    </row>
    <row r="17" spans="1:13" ht="15" customHeight="1" x14ac:dyDescent="0.25">
      <c r="A17" s="18" t="s">
        <v>66</v>
      </c>
      <c r="B17" s="2">
        <f t="shared" si="2"/>
        <v>1</v>
      </c>
      <c r="C17" s="2">
        <f>+F17+I17</f>
        <v>88</v>
      </c>
      <c r="D17" s="2">
        <f>+G17+J17</f>
        <v>103</v>
      </c>
      <c r="E17" s="51">
        <v>1</v>
      </c>
      <c r="F17" s="52">
        <v>88</v>
      </c>
      <c r="G17" s="53">
        <v>103</v>
      </c>
      <c r="H17" s="53">
        <v>0</v>
      </c>
      <c r="I17" s="52">
        <v>0</v>
      </c>
      <c r="J17" s="54">
        <v>0</v>
      </c>
      <c r="M17" s="4"/>
    </row>
    <row r="18" spans="1:13" ht="15" customHeight="1" x14ac:dyDescent="0.25">
      <c r="A18" s="19" t="s">
        <v>5</v>
      </c>
      <c r="B18" s="2">
        <f t="shared" ref="B18:J18" si="7">+B19+B41</f>
        <v>722</v>
      </c>
      <c r="C18" s="2">
        <f t="shared" si="7"/>
        <v>60203</v>
      </c>
      <c r="D18" s="2">
        <f t="shared" si="7"/>
        <v>265150</v>
      </c>
      <c r="E18" s="2">
        <f t="shared" si="7"/>
        <v>669</v>
      </c>
      <c r="F18" s="34">
        <f t="shared" si="7"/>
        <v>40937</v>
      </c>
      <c r="G18" s="36">
        <f t="shared" si="7"/>
        <v>192219</v>
      </c>
      <c r="H18" s="36">
        <f t="shared" si="7"/>
        <v>53</v>
      </c>
      <c r="I18" s="36">
        <f t="shared" si="7"/>
        <v>19266</v>
      </c>
      <c r="J18" s="31">
        <f t="shared" si="7"/>
        <v>72931</v>
      </c>
      <c r="M18" s="4"/>
    </row>
    <row r="19" spans="1:13" ht="15" customHeight="1" x14ac:dyDescent="0.25">
      <c r="A19" s="20" t="s">
        <v>5</v>
      </c>
      <c r="B19" s="30">
        <f>SUM(B20:B40)</f>
        <v>679</v>
      </c>
      <c r="C19" s="2">
        <f t="shared" ref="C19:J19" si="8">SUM(C20:C40)</f>
        <v>54632</v>
      </c>
      <c r="D19" s="2">
        <f t="shared" si="8"/>
        <v>249243</v>
      </c>
      <c r="E19" s="34">
        <f t="shared" si="8"/>
        <v>630</v>
      </c>
      <c r="F19" s="37">
        <f t="shared" si="8"/>
        <v>35793</v>
      </c>
      <c r="G19" s="36">
        <f t="shared" si="8"/>
        <v>179162</v>
      </c>
      <c r="H19" s="36">
        <f t="shared" si="8"/>
        <v>49</v>
      </c>
      <c r="I19" s="36">
        <f t="shared" si="8"/>
        <v>18839</v>
      </c>
      <c r="J19" s="31">
        <f t="shared" si="8"/>
        <v>70081</v>
      </c>
      <c r="M19" s="4"/>
    </row>
    <row r="20" spans="1:13" ht="15" customHeight="1" x14ac:dyDescent="0.25">
      <c r="A20" s="26" t="s">
        <v>34</v>
      </c>
      <c r="B20" s="2">
        <f t="shared" ref="B20:D24" si="9">+E20+H20</f>
        <v>12</v>
      </c>
      <c r="C20" s="2">
        <f>+F20+I20</f>
        <v>4086</v>
      </c>
      <c r="D20" s="2">
        <f>+G20+J20</f>
        <v>13162</v>
      </c>
      <c r="E20" s="51">
        <v>6</v>
      </c>
      <c r="F20" s="52">
        <v>702</v>
      </c>
      <c r="G20" s="53">
        <v>1499</v>
      </c>
      <c r="H20" s="53">
        <v>6</v>
      </c>
      <c r="I20" s="53">
        <v>3384</v>
      </c>
      <c r="J20" s="54">
        <v>11663</v>
      </c>
      <c r="M20" s="4"/>
    </row>
    <row r="21" spans="1:13" ht="15" customHeight="1" x14ac:dyDescent="0.25">
      <c r="A21" s="26" t="s">
        <v>68</v>
      </c>
      <c r="B21" s="2">
        <f t="shared" ref="B21" si="10">+E21+H21</f>
        <v>4</v>
      </c>
      <c r="C21" s="2">
        <f>+F21+I21</f>
        <v>467</v>
      </c>
      <c r="D21" s="2">
        <f>+G21+J21</f>
        <v>757</v>
      </c>
      <c r="E21" s="51">
        <v>0</v>
      </c>
      <c r="F21" s="52">
        <v>0</v>
      </c>
      <c r="G21" s="53">
        <v>0</v>
      </c>
      <c r="H21" s="53">
        <v>4</v>
      </c>
      <c r="I21" s="53">
        <v>467</v>
      </c>
      <c r="J21" s="54">
        <v>757</v>
      </c>
      <c r="M21" s="4"/>
    </row>
    <row r="22" spans="1:13" ht="15" customHeight="1" x14ac:dyDescent="0.25">
      <c r="A22" s="26" t="s">
        <v>16</v>
      </c>
      <c r="B22" s="2">
        <f t="shared" si="9"/>
        <v>11</v>
      </c>
      <c r="C22" s="2">
        <f t="shared" si="9"/>
        <v>124</v>
      </c>
      <c r="D22" s="2">
        <f t="shared" si="9"/>
        <v>482</v>
      </c>
      <c r="E22" s="51">
        <v>10</v>
      </c>
      <c r="F22" s="52">
        <v>110</v>
      </c>
      <c r="G22" s="53">
        <v>464</v>
      </c>
      <c r="H22" s="53">
        <v>1</v>
      </c>
      <c r="I22" s="53">
        <v>14</v>
      </c>
      <c r="J22" s="54">
        <v>18</v>
      </c>
      <c r="M22" s="4"/>
    </row>
    <row r="23" spans="1:13" ht="15" customHeight="1" x14ac:dyDescent="0.25">
      <c r="A23" s="26" t="s">
        <v>71</v>
      </c>
      <c r="B23" s="2">
        <f t="shared" ref="B23" si="11">+E23+H23</f>
        <v>1</v>
      </c>
      <c r="C23" s="2">
        <f t="shared" ref="C23" si="12">+F23+I23</f>
        <v>1873</v>
      </c>
      <c r="D23" s="2">
        <f t="shared" ref="D23" si="13">+G23+J23</f>
        <v>12486</v>
      </c>
      <c r="E23" s="51">
        <v>1</v>
      </c>
      <c r="F23" s="52">
        <v>1873</v>
      </c>
      <c r="G23" s="53">
        <v>12486</v>
      </c>
      <c r="H23" s="53">
        <v>0</v>
      </c>
      <c r="I23" s="53">
        <v>0</v>
      </c>
      <c r="J23" s="54">
        <v>0</v>
      </c>
      <c r="M23" s="4"/>
    </row>
    <row r="24" spans="1:13" ht="15" customHeight="1" x14ac:dyDescent="0.25">
      <c r="A24" s="26" t="s">
        <v>15</v>
      </c>
      <c r="B24" s="2">
        <f t="shared" ref="B24:D40" si="14">+E24+H24</f>
        <v>48</v>
      </c>
      <c r="C24" s="2">
        <f t="shared" si="14"/>
        <v>1267</v>
      </c>
      <c r="D24" s="2">
        <f t="shared" si="9"/>
        <v>2789</v>
      </c>
      <c r="E24" s="51">
        <v>48</v>
      </c>
      <c r="F24" s="52">
        <v>1267</v>
      </c>
      <c r="G24" s="53">
        <v>2789</v>
      </c>
      <c r="H24" s="53">
        <v>0</v>
      </c>
      <c r="I24" s="53">
        <v>0</v>
      </c>
      <c r="J24" s="54">
        <v>0</v>
      </c>
      <c r="M24" s="4"/>
    </row>
    <row r="25" spans="1:13" ht="15" customHeight="1" x14ac:dyDescent="0.25">
      <c r="A25" s="26" t="s">
        <v>14</v>
      </c>
      <c r="B25" s="2">
        <f t="shared" si="14"/>
        <v>35</v>
      </c>
      <c r="C25" s="2">
        <f t="shared" si="14"/>
        <v>934</v>
      </c>
      <c r="D25" s="2">
        <f t="shared" si="14"/>
        <v>1771</v>
      </c>
      <c r="E25" s="51">
        <v>28</v>
      </c>
      <c r="F25" s="52">
        <v>705</v>
      </c>
      <c r="G25" s="53">
        <v>1362</v>
      </c>
      <c r="H25" s="53">
        <v>7</v>
      </c>
      <c r="I25" s="53">
        <v>229</v>
      </c>
      <c r="J25" s="54">
        <v>409</v>
      </c>
      <c r="M25" s="4"/>
    </row>
    <row r="26" spans="1:13" ht="15" customHeight="1" x14ac:dyDescent="0.25">
      <c r="A26" s="26" t="s">
        <v>20</v>
      </c>
      <c r="B26" s="2">
        <f t="shared" si="14"/>
        <v>1</v>
      </c>
      <c r="C26" s="2">
        <f t="shared" si="14"/>
        <v>39</v>
      </c>
      <c r="D26" s="2">
        <f t="shared" si="14"/>
        <v>46</v>
      </c>
      <c r="E26" s="51">
        <v>1</v>
      </c>
      <c r="F26" s="52">
        <v>39</v>
      </c>
      <c r="G26" s="53">
        <v>46</v>
      </c>
      <c r="H26" s="53">
        <v>0</v>
      </c>
      <c r="I26" s="53">
        <v>0</v>
      </c>
      <c r="J26" s="54">
        <v>0</v>
      </c>
      <c r="M26" s="4"/>
    </row>
    <row r="27" spans="1:13" ht="15" customHeight="1" x14ac:dyDescent="0.25">
      <c r="A27" s="18" t="s">
        <v>21</v>
      </c>
      <c r="B27" s="2">
        <f>+E27+H27</f>
        <v>48</v>
      </c>
      <c r="C27" s="2">
        <f t="shared" si="14"/>
        <v>6366</v>
      </c>
      <c r="D27" s="2">
        <f t="shared" si="14"/>
        <v>12666</v>
      </c>
      <c r="E27" s="51">
        <v>45</v>
      </c>
      <c r="F27" s="52">
        <v>3521</v>
      </c>
      <c r="G27" s="53">
        <v>7841</v>
      </c>
      <c r="H27" s="53">
        <v>3</v>
      </c>
      <c r="I27" s="53">
        <v>2845</v>
      </c>
      <c r="J27" s="54">
        <v>4825</v>
      </c>
      <c r="M27" s="4"/>
    </row>
    <row r="28" spans="1:13" ht="14.25" customHeight="1" x14ac:dyDescent="0.25">
      <c r="A28" s="18" t="s">
        <v>25</v>
      </c>
      <c r="B28" s="2">
        <f t="shared" si="14"/>
        <v>7</v>
      </c>
      <c r="C28" s="2">
        <f t="shared" si="14"/>
        <v>13100</v>
      </c>
      <c r="D28" s="2">
        <f t="shared" si="14"/>
        <v>132856</v>
      </c>
      <c r="E28" s="51">
        <v>4</v>
      </c>
      <c r="F28" s="52">
        <v>5238</v>
      </c>
      <c r="G28" s="53">
        <v>91473</v>
      </c>
      <c r="H28" s="53">
        <v>3</v>
      </c>
      <c r="I28" s="53">
        <v>7862</v>
      </c>
      <c r="J28" s="54">
        <v>41383</v>
      </c>
      <c r="M28" s="4"/>
    </row>
    <row r="29" spans="1:13" ht="15" customHeight="1" x14ac:dyDescent="0.25">
      <c r="A29" s="18" t="s">
        <v>18</v>
      </c>
      <c r="B29" s="2">
        <f t="shared" si="14"/>
        <v>31</v>
      </c>
      <c r="C29" s="2">
        <f t="shared" si="14"/>
        <v>782</v>
      </c>
      <c r="D29" s="2">
        <f t="shared" si="14"/>
        <v>2183</v>
      </c>
      <c r="E29" s="51">
        <v>30</v>
      </c>
      <c r="F29" s="52">
        <v>757</v>
      </c>
      <c r="G29" s="53">
        <v>2018</v>
      </c>
      <c r="H29" s="53">
        <v>1</v>
      </c>
      <c r="I29" s="53">
        <v>25</v>
      </c>
      <c r="J29" s="54">
        <v>165</v>
      </c>
      <c r="M29" s="4"/>
    </row>
    <row r="30" spans="1:13" ht="15" customHeight="1" x14ac:dyDescent="0.25">
      <c r="A30" s="18" t="s">
        <v>13</v>
      </c>
      <c r="B30" s="2">
        <f t="shared" si="14"/>
        <v>87</v>
      </c>
      <c r="C30" s="2">
        <f t="shared" si="14"/>
        <v>1764</v>
      </c>
      <c r="D30" s="2">
        <f t="shared" si="14"/>
        <v>5606</v>
      </c>
      <c r="E30" s="51">
        <v>81</v>
      </c>
      <c r="F30" s="52">
        <v>1595</v>
      </c>
      <c r="G30" s="53">
        <v>4917</v>
      </c>
      <c r="H30" s="53">
        <v>6</v>
      </c>
      <c r="I30" s="53">
        <v>169</v>
      </c>
      <c r="J30" s="54">
        <v>689</v>
      </c>
      <c r="M30" s="4"/>
    </row>
    <row r="31" spans="1:13" ht="15" customHeight="1" x14ac:dyDescent="0.25">
      <c r="A31" s="18" t="s">
        <v>26</v>
      </c>
      <c r="B31" s="2">
        <f>+E31+H31</f>
        <v>9</v>
      </c>
      <c r="C31" s="2">
        <f t="shared" si="14"/>
        <v>1064</v>
      </c>
      <c r="D31" s="2">
        <f t="shared" si="14"/>
        <v>4663</v>
      </c>
      <c r="E31" s="51">
        <v>8</v>
      </c>
      <c r="F31" s="52">
        <v>266</v>
      </c>
      <c r="G31" s="53">
        <v>463</v>
      </c>
      <c r="H31" s="53">
        <v>1</v>
      </c>
      <c r="I31" s="53">
        <v>798</v>
      </c>
      <c r="J31" s="54">
        <v>4200</v>
      </c>
      <c r="M31" s="4"/>
    </row>
    <row r="32" spans="1:13" ht="15" customHeight="1" x14ac:dyDescent="0.25">
      <c r="A32" s="18" t="s">
        <v>12</v>
      </c>
      <c r="B32" s="2">
        <f t="shared" si="14"/>
        <v>152</v>
      </c>
      <c r="C32" s="2">
        <f t="shared" si="14"/>
        <v>6792</v>
      </c>
      <c r="D32" s="2">
        <f t="shared" si="14"/>
        <v>10143</v>
      </c>
      <c r="E32" s="51">
        <v>146</v>
      </c>
      <c r="F32" s="52">
        <v>6515</v>
      </c>
      <c r="G32" s="53">
        <v>9601</v>
      </c>
      <c r="H32" s="53">
        <v>6</v>
      </c>
      <c r="I32" s="53">
        <v>277</v>
      </c>
      <c r="J32" s="54">
        <v>542</v>
      </c>
      <c r="M32" s="4"/>
    </row>
    <row r="33" spans="1:13" ht="15" customHeight="1" x14ac:dyDescent="0.25">
      <c r="A33" s="18" t="s">
        <v>46</v>
      </c>
      <c r="B33" s="2">
        <f t="shared" si="14"/>
        <v>5</v>
      </c>
      <c r="C33" s="2">
        <f t="shared" si="14"/>
        <v>535</v>
      </c>
      <c r="D33" s="2">
        <f t="shared" si="14"/>
        <v>916</v>
      </c>
      <c r="E33" s="51">
        <v>5</v>
      </c>
      <c r="F33" s="52">
        <v>535</v>
      </c>
      <c r="G33" s="53">
        <v>916</v>
      </c>
      <c r="H33" s="53">
        <v>0</v>
      </c>
      <c r="I33" s="53">
        <v>0</v>
      </c>
      <c r="J33" s="54">
        <v>0</v>
      </c>
      <c r="M33" s="7"/>
    </row>
    <row r="34" spans="1:13" ht="15" customHeight="1" x14ac:dyDescent="0.25">
      <c r="A34" s="18" t="s">
        <v>22</v>
      </c>
      <c r="B34" s="2">
        <f t="shared" si="14"/>
        <v>118</v>
      </c>
      <c r="C34" s="2">
        <f t="shared" si="14"/>
        <v>5460</v>
      </c>
      <c r="D34" s="2">
        <f t="shared" si="14"/>
        <v>15012</v>
      </c>
      <c r="E34" s="51">
        <v>115</v>
      </c>
      <c r="F34" s="52">
        <v>5001</v>
      </c>
      <c r="G34" s="53">
        <v>13759</v>
      </c>
      <c r="H34" s="53">
        <v>3</v>
      </c>
      <c r="I34" s="53">
        <v>459</v>
      </c>
      <c r="J34" s="54">
        <v>1253</v>
      </c>
      <c r="M34" s="4"/>
    </row>
    <row r="35" spans="1:13" ht="15" customHeight="1" x14ac:dyDescent="0.25">
      <c r="A35" s="25" t="s">
        <v>27</v>
      </c>
      <c r="B35" s="2">
        <f t="shared" ref="B35" si="15">+E35+H35</f>
        <v>1</v>
      </c>
      <c r="C35" s="2">
        <f t="shared" ref="C35" si="16">+F35+I35</f>
        <v>749</v>
      </c>
      <c r="D35" s="2">
        <f t="shared" ref="D35" si="17">+G35+J35</f>
        <v>3568</v>
      </c>
      <c r="E35" s="51">
        <v>1</v>
      </c>
      <c r="F35" s="52">
        <v>749</v>
      </c>
      <c r="G35" s="53">
        <v>3568</v>
      </c>
      <c r="H35" s="53">
        <v>0</v>
      </c>
      <c r="I35" s="53">
        <v>0</v>
      </c>
      <c r="J35" s="54">
        <v>0</v>
      </c>
      <c r="M35" s="7"/>
    </row>
    <row r="36" spans="1:13" ht="15" customHeight="1" x14ac:dyDescent="0.25">
      <c r="A36" s="26" t="s">
        <v>47</v>
      </c>
      <c r="B36" s="2">
        <f t="shared" ref="B36:B39" si="18">+E36+H36</f>
        <v>4</v>
      </c>
      <c r="C36" s="2">
        <f t="shared" ref="C36:C39" si="19">+F36+I36</f>
        <v>2341</v>
      </c>
      <c r="D36" s="2">
        <f t="shared" ref="D36:D39" si="20">+G36+J36</f>
        <v>16579</v>
      </c>
      <c r="E36" s="51">
        <v>4</v>
      </c>
      <c r="F36" s="52">
        <v>2341</v>
      </c>
      <c r="G36" s="53">
        <v>16579</v>
      </c>
      <c r="H36" s="53">
        <v>0</v>
      </c>
      <c r="I36" s="53">
        <v>0</v>
      </c>
      <c r="J36" s="54">
        <v>0</v>
      </c>
      <c r="M36" s="29"/>
    </row>
    <row r="37" spans="1:13" ht="15" customHeight="1" x14ac:dyDescent="0.25">
      <c r="A37" s="26" t="s">
        <v>28</v>
      </c>
      <c r="B37" s="2">
        <f t="shared" si="18"/>
        <v>14</v>
      </c>
      <c r="C37" s="2">
        <f t="shared" si="19"/>
        <v>577</v>
      </c>
      <c r="D37" s="2">
        <f t="shared" si="20"/>
        <v>1850</v>
      </c>
      <c r="E37" s="51">
        <v>14</v>
      </c>
      <c r="F37" s="52">
        <v>577</v>
      </c>
      <c r="G37" s="53">
        <v>1850</v>
      </c>
      <c r="H37" s="53">
        <v>0</v>
      </c>
      <c r="I37" s="53">
        <v>0</v>
      </c>
      <c r="J37" s="54">
        <v>0</v>
      </c>
      <c r="M37" s="29"/>
    </row>
    <row r="38" spans="1:13" ht="15" customHeight="1" x14ac:dyDescent="0.25">
      <c r="A38" s="26" t="s">
        <v>57</v>
      </c>
      <c r="B38" s="2">
        <f>+E38+H38</f>
        <v>1</v>
      </c>
      <c r="C38" s="2">
        <f>+F38+I38</f>
        <v>993</v>
      </c>
      <c r="D38" s="2">
        <f>+G38+J38</f>
        <v>1128</v>
      </c>
      <c r="E38" s="51">
        <v>0</v>
      </c>
      <c r="F38" s="52">
        <v>0</v>
      </c>
      <c r="G38" s="53">
        <v>0</v>
      </c>
      <c r="H38" s="53">
        <v>1</v>
      </c>
      <c r="I38" s="53">
        <v>993</v>
      </c>
      <c r="J38" s="54">
        <v>1128</v>
      </c>
      <c r="M38" s="29"/>
    </row>
    <row r="39" spans="1:13" ht="15" customHeight="1" x14ac:dyDescent="0.25">
      <c r="A39" s="26" t="s">
        <v>11</v>
      </c>
      <c r="B39" s="2">
        <f t="shared" si="18"/>
        <v>22</v>
      </c>
      <c r="C39" s="2">
        <f t="shared" si="19"/>
        <v>1954</v>
      </c>
      <c r="D39" s="2">
        <f t="shared" si="20"/>
        <v>4042</v>
      </c>
      <c r="E39" s="51">
        <v>19</v>
      </c>
      <c r="F39" s="52">
        <v>801</v>
      </c>
      <c r="G39" s="53">
        <v>1372</v>
      </c>
      <c r="H39" s="53">
        <v>3</v>
      </c>
      <c r="I39" s="53">
        <v>1153</v>
      </c>
      <c r="J39" s="54">
        <v>2670</v>
      </c>
      <c r="M39" s="29"/>
    </row>
    <row r="40" spans="1:13" ht="15" customHeight="1" x14ac:dyDescent="0.25">
      <c r="A40" s="18" t="s">
        <v>10</v>
      </c>
      <c r="B40" s="2">
        <f t="shared" si="14"/>
        <v>68</v>
      </c>
      <c r="C40" s="2">
        <f t="shared" si="14"/>
        <v>3365</v>
      </c>
      <c r="D40" s="2">
        <f>+G40+J40</f>
        <v>6538</v>
      </c>
      <c r="E40" s="51">
        <v>64</v>
      </c>
      <c r="F40" s="52">
        <v>3201</v>
      </c>
      <c r="G40" s="53">
        <v>6159</v>
      </c>
      <c r="H40" s="53">
        <v>4</v>
      </c>
      <c r="I40" s="53">
        <v>164</v>
      </c>
      <c r="J40" s="54">
        <v>379</v>
      </c>
    </row>
    <row r="41" spans="1:13" ht="15" customHeight="1" x14ac:dyDescent="0.25">
      <c r="A41" s="20" t="s">
        <v>4</v>
      </c>
      <c r="B41" s="2">
        <f>SUM(B42:B47)</f>
        <v>43</v>
      </c>
      <c r="C41" s="2">
        <f t="shared" ref="C41:J41" si="21">SUM(C42:C47)</f>
        <v>5571</v>
      </c>
      <c r="D41" s="2">
        <f t="shared" si="21"/>
        <v>15907</v>
      </c>
      <c r="E41" s="34">
        <f t="shared" si="21"/>
        <v>39</v>
      </c>
      <c r="F41" s="37">
        <f t="shared" si="21"/>
        <v>5144</v>
      </c>
      <c r="G41" s="36">
        <f t="shared" si="21"/>
        <v>13057</v>
      </c>
      <c r="H41" s="36">
        <f t="shared" si="21"/>
        <v>4</v>
      </c>
      <c r="I41" s="36">
        <f t="shared" si="21"/>
        <v>427</v>
      </c>
      <c r="J41" s="31">
        <f t="shared" si="21"/>
        <v>2850</v>
      </c>
    </row>
    <row r="42" spans="1:13" ht="15" customHeight="1" x14ac:dyDescent="0.25">
      <c r="A42" s="18" t="s">
        <v>29</v>
      </c>
      <c r="B42" s="2">
        <f t="shared" ref="B42:D46" si="22">+E42+H42</f>
        <v>12</v>
      </c>
      <c r="C42" s="2">
        <f t="shared" ref="C42" si="23">+F42+I42</f>
        <v>1690</v>
      </c>
      <c r="D42" s="2">
        <f t="shared" ref="D42" si="24">+G42+J42</f>
        <v>4289</v>
      </c>
      <c r="E42" s="51">
        <v>12</v>
      </c>
      <c r="F42" s="52">
        <v>1690</v>
      </c>
      <c r="G42" s="53">
        <v>4289</v>
      </c>
      <c r="H42" s="53">
        <v>0</v>
      </c>
      <c r="I42" s="53">
        <v>0</v>
      </c>
      <c r="J42" s="54">
        <v>0</v>
      </c>
    </row>
    <row r="43" spans="1:13" ht="15" customHeight="1" x14ac:dyDescent="0.25">
      <c r="A43" s="18" t="s">
        <v>42</v>
      </c>
      <c r="B43" s="2">
        <f t="shared" si="22"/>
        <v>6</v>
      </c>
      <c r="C43" s="2">
        <f t="shared" si="22"/>
        <v>322</v>
      </c>
      <c r="D43" s="2">
        <f t="shared" si="22"/>
        <v>1664</v>
      </c>
      <c r="E43" s="51">
        <v>4</v>
      </c>
      <c r="F43" s="52">
        <v>116</v>
      </c>
      <c r="G43" s="53">
        <v>303</v>
      </c>
      <c r="H43" s="53">
        <v>2</v>
      </c>
      <c r="I43" s="53">
        <v>206</v>
      </c>
      <c r="J43" s="54">
        <v>1361</v>
      </c>
    </row>
    <row r="44" spans="1:13" ht="15" customHeight="1" x14ac:dyDescent="0.25">
      <c r="A44" s="18" t="s">
        <v>45</v>
      </c>
      <c r="B44" s="2">
        <f t="shared" si="22"/>
        <v>1</v>
      </c>
      <c r="C44" s="2">
        <f t="shared" si="22"/>
        <v>22</v>
      </c>
      <c r="D44" s="34">
        <f t="shared" si="22"/>
        <v>44</v>
      </c>
      <c r="E44" s="51">
        <v>1</v>
      </c>
      <c r="F44" s="52">
        <v>22</v>
      </c>
      <c r="G44" s="53">
        <v>44</v>
      </c>
      <c r="H44" s="53">
        <v>0</v>
      </c>
      <c r="I44" s="53">
        <v>0</v>
      </c>
      <c r="J44" s="54">
        <v>0</v>
      </c>
    </row>
    <row r="45" spans="1:13" ht="15" customHeight="1" x14ac:dyDescent="0.25">
      <c r="A45" s="18" t="s">
        <v>67</v>
      </c>
      <c r="B45" s="2">
        <f t="shared" ref="B45" si="25">+E45+H45</f>
        <v>8</v>
      </c>
      <c r="C45" s="2">
        <f t="shared" ref="C45" si="26">+F45+I45</f>
        <v>2633</v>
      </c>
      <c r="D45" s="34">
        <f t="shared" ref="D45" si="27">+G45+J45</f>
        <v>8243</v>
      </c>
      <c r="E45" s="51">
        <v>6</v>
      </c>
      <c r="F45" s="52">
        <v>2412</v>
      </c>
      <c r="G45" s="53">
        <v>6754</v>
      </c>
      <c r="H45" s="53">
        <v>2</v>
      </c>
      <c r="I45" s="53">
        <v>221</v>
      </c>
      <c r="J45" s="54">
        <v>1489</v>
      </c>
    </row>
    <row r="46" spans="1:13" ht="15" customHeight="1" x14ac:dyDescent="0.25">
      <c r="A46" s="18" t="s">
        <v>52</v>
      </c>
      <c r="B46" s="2">
        <f t="shared" si="22"/>
        <v>14</v>
      </c>
      <c r="C46" s="2">
        <f t="shared" si="22"/>
        <v>734</v>
      </c>
      <c r="D46" s="34">
        <f t="shared" si="22"/>
        <v>1403</v>
      </c>
      <c r="E46" s="51">
        <v>14</v>
      </c>
      <c r="F46" s="52">
        <v>734</v>
      </c>
      <c r="G46" s="53">
        <v>1403</v>
      </c>
      <c r="H46" s="53">
        <v>0</v>
      </c>
      <c r="I46" s="53">
        <v>0</v>
      </c>
      <c r="J46" s="54">
        <v>0</v>
      </c>
    </row>
    <row r="47" spans="1:13" ht="15" customHeight="1" x14ac:dyDescent="0.25">
      <c r="A47" s="21" t="s">
        <v>41</v>
      </c>
      <c r="B47" s="2">
        <f>+E47+H47</f>
        <v>2</v>
      </c>
      <c r="C47" s="2">
        <f t="shared" ref="C47" si="28">+F47+I47</f>
        <v>170</v>
      </c>
      <c r="D47" s="34">
        <f t="shared" ref="D47" si="29">+G47+J47</f>
        <v>264</v>
      </c>
      <c r="E47" s="51">
        <v>2</v>
      </c>
      <c r="F47" s="52">
        <v>170</v>
      </c>
      <c r="G47" s="53">
        <v>264</v>
      </c>
      <c r="H47" s="53">
        <v>0</v>
      </c>
      <c r="I47" s="53">
        <v>0</v>
      </c>
      <c r="J47" s="54">
        <v>0</v>
      </c>
    </row>
    <row r="48" spans="1:13" ht="15" customHeight="1" x14ac:dyDescent="0.25">
      <c r="A48" s="19" t="s">
        <v>8</v>
      </c>
      <c r="B48" s="6">
        <f t="shared" ref="B48:J48" si="30">+B49+B58</f>
        <v>724</v>
      </c>
      <c r="C48" s="5">
        <f t="shared" si="30"/>
        <v>51080</v>
      </c>
      <c r="D48" s="35">
        <f t="shared" si="30"/>
        <v>88691</v>
      </c>
      <c r="E48" s="41">
        <f t="shared" si="30"/>
        <v>709</v>
      </c>
      <c r="F48" s="40">
        <f t="shared" si="30"/>
        <v>36808</v>
      </c>
      <c r="G48" s="40">
        <f t="shared" si="30"/>
        <v>58633</v>
      </c>
      <c r="H48" s="41">
        <f t="shared" si="30"/>
        <v>15</v>
      </c>
      <c r="I48" s="40">
        <f t="shared" si="30"/>
        <v>14272</v>
      </c>
      <c r="J48" s="32">
        <f t="shared" si="30"/>
        <v>30058</v>
      </c>
    </row>
    <row r="49" spans="1:11" ht="15" customHeight="1" x14ac:dyDescent="0.25">
      <c r="A49" s="20" t="s">
        <v>9</v>
      </c>
      <c r="B49" s="30">
        <f t="shared" ref="B49:J49" si="31">SUM(B50:B57)</f>
        <v>225</v>
      </c>
      <c r="C49" s="2">
        <f t="shared" si="31"/>
        <v>28342</v>
      </c>
      <c r="D49" s="34">
        <f t="shared" si="31"/>
        <v>40120</v>
      </c>
      <c r="E49" s="37">
        <f t="shared" si="31"/>
        <v>219</v>
      </c>
      <c r="F49" s="36">
        <f t="shared" si="31"/>
        <v>18959</v>
      </c>
      <c r="G49" s="36">
        <f t="shared" si="31"/>
        <v>24369</v>
      </c>
      <c r="H49" s="37">
        <f t="shared" si="31"/>
        <v>6</v>
      </c>
      <c r="I49" s="36">
        <f t="shared" si="31"/>
        <v>9383</v>
      </c>
      <c r="J49" s="31">
        <f t="shared" si="31"/>
        <v>15751</v>
      </c>
    </row>
    <row r="50" spans="1:11" ht="15" customHeight="1" x14ac:dyDescent="0.25">
      <c r="A50" s="18" t="s">
        <v>56</v>
      </c>
      <c r="B50" s="2">
        <f t="shared" ref="B50" si="32">+E50+H50</f>
        <v>2</v>
      </c>
      <c r="C50" s="2">
        <f t="shared" ref="C50" si="33">+F50+I50</f>
        <v>363</v>
      </c>
      <c r="D50" s="34">
        <f t="shared" ref="D50" si="34">+G50+J50</f>
        <v>633</v>
      </c>
      <c r="E50" s="52">
        <v>1</v>
      </c>
      <c r="F50" s="53">
        <v>154</v>
      </c>
      <c r="G50" s="53">
        <v>396</v>
      </c>
      <c r="H50" s="52">
        <v>1</v>
      </c>
      <c r="I50" s="53">
        <v>209</v>
      </c>
      <c r="J50" s="54">
        <v>237</v>
      </c>
    </row>
    <row r="51" spans="1:11" ht="15" customHeight="1" x14ac:dyDescent="0.25">
      <c r="A51" s="18" t="s">
        <v>43</v>
      </c>
      <c r="B51" s="2">
        <f t="shared" ref="B51:D54" si="35">+E51+H51</f>
        <v>136</v>
      </c>
      <c r="C51" s="2">
        <f t="shared" si="35"/>
        <v>12779</v>
      </c>
      <c r="D51" s="2">
        <f t="shared" si="35"/>
        <v>16041</v>
      </c>
      <c r="E51" s="52">
        <v>135</v>
      </c>
      <c r="F51" s="53">
        <v>12477</v>
      </c>
      <c r="G51" s="53">
        <v>15561</v>
      </c>
      <c r="H51" s="52">
        <v>1</v>
      </c>
      <c r="I51" s="53">
        <v>302</v>
      </c>
      <c r="J51" s="54">
        <v>480</v>
      </c>
    </row>
    <row r="52" spans="1:11" ht="15" customHeight="1" x14ac:dyDescent="0.25">
      <c r="A52" s="18" t="s">
        <v>49</v>
      </c>
      <c r="B52" s="2">
        <f t="shared" ref="B52" si="36">+E52+H52</f>
        <v>2</v>
      </c>
      <c r="C52" s="2">
        <f t="shared" ref="C52" si="37">+F52+I52</f>
        <v>117</v>
      </c>
      <c r="D52" s="2">
        <f t="shared" ref="D52" si="38">+G52+J52</f>
        <v>432</v>
      </c>
      <c r="E52" s="52">
        <v>2</v>
      </c>
      <c r="F52" s="53">
        <v>117</v>
      </c>
      <c r="G52" s="53">
        <v>432</v>
      </c>
      <c r="H52" s="52">
        <v>0</v>
      </c>
      <c r="I52" s="53">
        <v>0</v>
      </c>
      <c r="J52" s="54">
        <v>0</v>
      </c>
    </row>
    <row r="53" spans="1:11" ht="15" customHeight="1" x14ac:dyDescent="0.25">
      <c r="A53" s="18" t="s">
        <v>58</v>
      </c>
      <c r="B53" s="2">
        <f t="shared" ref="B53" si="39">+E53+H53</f>
        <v>3</v>
      </c>
      <c r="C53" s="2">
        <f t="shared" ref="C53" si="40">+F53+I53</f>
        <v>412</v>
      </c>
      <c r="D53" s="2">
        <f t="shared" ref="D53" si="41">+G53+J53</f>
        <v>941</v>
      </c>
      <c r="E53" s="52">
        <v>3</v>
      </c>
      <c r="F53" s="53">
        <v>412</v>
      </c>
      <c r="G53" s="53">
        <v>941</v>
      </c>
      <c r="H53" s="52">
        <v>0</v>
      </c>
      <c r="I53" s="53">
        <v>0</v>
      </c>
      <c r="J53" s="54">
        <v>0</v>
      </c>
    </row>
    <row r="54" spans="1:11" ht="15" customHeight="1" x14ac:dyDescent="0.25">
      <c r="A54" s="18" t="s">
        <v>62</v>
      </c>
      <c r="B54" s="2">
        <f t="shared" si="35"/>
        <v>2</v>
      </c>
      <c r="C54" s="2">
        <f t="shared" si="35"/>
        <v>242</v>
      </c>
      <c r="D54" s="2">
        <f t="shared" si="35"/>
        <v>628</v>
      </c>
      <c r="E54" s="52">
        <v>1</v>
      </c>
      <c r="F54" s="53">
        <v>17</v>
      </c>
      <c r="G54" s="53">
        <v>51</v>
      </c>
      <c r="H54" s="52">
        <v>1</v>
      </c>
      <c r="I54" s="53">
        <v>225</v>
      </c>
      <c r="J54" s="54">
        <v>577</v>
      </c>
      <c r="K54" s="50"/>
    </row>
    <row r="55" spans="1:11" ht="15" customHeight="1" x14ac:dyDescent="0.25">
      <c r="A55" s="18" t="s">
        <v>64</v>
      </c>
      <c r="B55" s="2">
        <f t="shared" ref="B55" si="42">+E55+H55</f>
        <v>27</v>
      </c>
      <c r="C55" s="2">
        <f t="shared" ref="C55" si="43">+F55+I55</f>
        <v>2446</v>
      </c>
      <c r="D55" s="2">
        <f t="shared" ref="D55" si="44">+G55+J55</f>
        <v>3456</v>
      </c>
      <c r="E55" s="52">
        <v>27</v>
      </c>
      <c r="F55" s="53">
        <v>2446</v>
      </c>
      <c r="G55" s="53">
        <v>3456</v>
      </c>
      <c r="H55" s="52">
        <v>0</v>
      </c>
      <c r="I55" s="53">
        <v>0</v>
      </c>
      <c r="J55" s="54">
        <v>0</v>
      </c>
      <c r="K55" s="50"/>
    </row>
    <row r="56" spans="1:11" ht="15" customHeight="1" x14ac:dyDescent="0.25">
      <c r="A56" s="18" t="s">
        <v>54</v>
      </c>
      <c r="B56" s="2">
        <f t="shared" ref="B56" si="45">+E56+H56</f>
        <v>51</v>
      </c>
      <c r="C56" s="2">
        <f t="shared" ref="C56" si="46">+F56+I56</f>
        <v>11869</v>
      </c>
      <c r="D56" s="2">
        <f t="shared" ref="D56" si="47">+G56+J56</f>
        <v>17865</v>
      </c>
      <c r="E56" s="52">
        <v>48</v>
      </c>
      <c r="F56" s="53">
        <v>3222</v>
      </c>
      <c r="G56" s="53">
        <v>3408</v>
      </c>
      <c r="H56" s="52">
        <v>3</v>
      </c>
      <c r="I56" s="53">
        <v>8647</v>
      </c>
      <c r="J56" s="54">
        <v>14457</v>
      </c>
      <c r="K56" s="50"/>
    </row>
    <row r="57" spans="1:11" ht="15" customHeight="1" x14ac:dyDescent="0.25">
      <c r="A57" s="18" t="s">
        <v>48</v>
      </c>
      <c r="B57" s="2">
        <f t="shared" ref="B57" si="48">+E57+H57</f>
        <v>2</v>
      </c>
      <c r="C57" s="2">
        <f t="shared" ref="C57" si="49">+F57+I57</f>
        <v>114</v>
      </c>
      <c r="D57" s="2">
        <f t="shared" ref="D57" si="50">+G57+J57</f>
        <v>124</v>
      </c>
      <c r="E57" s="52">
        <v>2</v>
      </c>
      <c r="F57" s="53">
        <v>114</v>
      </c>
      <c r="G57" s="53">
        <v>124</v>
      </c>
      <c r="H57" s="52">
        <v>0</v>
      </c>
      <c r="I57" s="53">
        <v>0</v>
      </c>
      <c r="J57" s="54">
        <v>0</v>
      </c>
      <c r="K57" s="50"/>
    </row>
    <row r="58" spans="1:11" ht="15" customHeight="1" x14ac:dyDescent="0.25">
      <c r="A58" s="20" t="s">
        <v>17</v>
      </c>
      <c r="B58" s="30">
        <f>SUM(B59:B68)</f>
        <v>499</v>
      </c>
      <c r="C58" s="2">
        <f>SUM(C59:C68)</f>
        <v>22738</v>
      </c>
      <c r="D58" s="2">
        <f>SUM(D59:D68)</f>
        <v>48571</v>
      </c>
      <c r="E58" s="34">
        <f t="shared" ref="E58:J58" si="51">SUM(E59:E68)</f>
        <v>490</v>
      </c>
      <c r="F58" s="36">
        <f t="shared" si="51"/>
        <v>17849</v>
      </c>
      <c r="G58" s="37">
        <f t="shared" si="51"/>
        <v>34264</v>
      </c>
      <c r="H58" s="37">
        <f t="shared" si="51"/>
        <v>9</v>
      </c>
      <c r="I58" s="36">
        <f t="shared" si="51"/>
        <v>4889</v>
      </c>
      <c r="J58" s="31">
        <f t="shared" si="51"/>
        <v>14307</v>
      </c>
      <c r="K58" s="50"/>
    </row>
    <row r="59" spans="1:11" ht="15" customHeight="1" x14ac:dyDescent="0.25">
      <c r="A59" s="18" t="s">
        <v>40</v>
      </c>
      <c r="B59" s="2">
        <f t="shared" ref="B59" si="52">+E59+H59</f>
        <v>6</v>
      </c>
      <c r="C59" s="2">
        <f t="shared" ref="C59" si="53">+F59+I59</f>
        <v>515</v>
      </c>
      <c r="D59" s="2">
        <f t="shared" ref="D59" si="54">+G59+J59</f>
        <v>1211</v>
      </c>
      <c r="E59" s="51">
        <v>5</v>
      </c>
      <c r="F59" s="53">
        <v>452</v>
      </c>
      <c r="G59" s="52">
        <v>792</v>
      </c>
      <c r="H59" s="52">
        <v>1</v>
      </c>
      <c r="I59" s="53">
        <v>63</v>
      </c>
      <c r="J59" s="54">
        <v>419</v>
      </c>
      <c r="K59" s="50"/>
    </row>
    <row r="60" spans="1:11" ht="15" customHeight="1" x14ac:dyDescent="0.25">
      <c r="A60" s="18" t="s">
        <v>53</v>
      </c>
      <c r="B60" s="2">
        <f t="shared" ref="B60" si="55">+E60+H60</f>
        <v>2</v>
      </c>
      <c r="C60" s="2">
        <f t="shared" ref="C60" si="56">+F60+I60</f>
        <v>832</v>
      </c>
      <c r="D60" s="2">
        <f t="shared" ref="D60" si="57">+G60+J60</f>
        <v>969</v>
      </c>
      <c r="E60" s="51">
        <v>0</v>
      </c>
      <c r="F60" s="53">
        <v>0</v>
      </c>
      <c r="G60" s="52">
        <v>0</v>
      </c>
      <c r="H60" s="52">
        <v>2</v>
      </c>
      <c r="I60" s="53">
        <v>832</v>
      </c>
      <c r="J60" s="54">
        <v>969</v>
      </c>
      <c r="K60" s="50"/>
    </row>
    <row r="61" spans="1:11" ht="15" customHeight="1" x14ac:dyDescent="0.25">
      <c r="A61" s="18" t="s">
        <v>50</v>
      </c>
      <c r="B61" s="2">
        <f t="shared" ref="B61:B63" si="58">+E61+H61</f>
        <v>15</v>
      </c>
      <c r="C61" s="2">
        <f t="shared" ref="C61:C63" si="59">+F61+I61</f>
        <v>1181</v>
      </c>
      <c r="D61" s="2">
        <f t="shared" ref="D61:D63" si="60">+G61+J61</f>
        <v>1566</v>
      </c>
      <c r="E61" s="51">
        <v>15</v>
      </c>
      <c r="F61" s="53">
        <v>1181</v>
      </c>
      <c r="G61" s="52">
        <v>1566</v>
      </c>
      <c r="H61" s="52">
        <v>0</v>
      </c>
      <c r="I61" s="53">
        <v>0</v>
      </c>
      <c r="J61" s="54">
        <v>0</v>
      </c>
      <c r="K61" s="50"/>
    </row>
    <row r="62" spans="1:11" ht="15" customHeight="1" x14ac:dyDescent="0.25">
      <c r="A62" s="18" t="s">
        <v>60</v>
      </c>
      <c r="B62" s="2">
        <f t="shared" si="58"/>
        <v>1</v>
      </c>
      <c r="C62" s="2">
        <f t="shared" si="59"/>
        <v>141</v>
      </c>
      <c r="D62" s="2">
        <f t="shared" si="60"/>
        <v>176</v>
      </c>
      <c r="E62" s="51">
        <v>1</v>
      </c>
      <c r="F62" s="53">
        <v>141</v>
      </c>
      <c r="G62" s="52">
        <v>176</v>
      </c>
      <c r="H62" s="52">
        <v>0</v>
      </c>
      <c r="I62" s="53">
        <v>0</v>
      </c>
      <c r="J62" s="54">
        <v>0</v>
      </c>
      <c r="K62" s="50"/>
    </row>
    <row r="63" spans="1:11" ht="15" customHeight="1" x14ac:dyDescent="0.25">
      <c r="A63" s="18" t="s">
        <v>51</v>
      </c>
      <c r="B63" s="2">
        <f t="shared" si="58"/>
        <v>6</v>
      </c>
      <c r="C63" s="2">
        <f t="shared" si="59"/>
        <v>952</v>
      </c>
      <c r="D63" s="2">
        <f t="shared" si="60"/>
        <v>1520</v>
      </c>
      <c r="E63" s="51">
        <v>5</v>
      </c>
      <c r="F63" s="53">
        <v>732</v>
      </c>
      <c r="G63" s="52">
        <v>909</v>
      </c>
      <c r="H63" s="52">
        <v>1</v>
      </c>
      <c r="I63" s="53">
        <v>220</v>
      </c>
      <c r="J63" s="54">
        <v>611</v>
      </c>
      <c r="K63" s="50"/>
    </row>
    <row r="64" spans="1:11" ht="15" customHeight="1" x14ac:dyDescent="0.25">
      <c r="A64" s="18" t="s">
        <v>23</v>
      </c>
      <c r="B64" s="2">
        <f>+E64+H64</f>
        <v>44</v>
      </c>
      <c r="C64" s="2">
        <f>+F64+I64</f>
        <v>736</v>
      </c>
      <c r="D64" s="2">
        <f t="shared" ref="D64" si="61">+G64+J64</f>
        <v>2758</v>
      </c>
      <c r="E64" s="51">
        <v>44</v>
      </c>
      <c r="F64" s="53">
        <v>736</v>
      </c>
      <c r="G64" s="52">
        <v>2758</v>
      </c>
      <c r="H64" s="52">
        <v>0</v>
      </c>
      <c r="I64" s="53">
        <v>0</v>
      </c>
      <c r="J64" s="54">
        <v>0</v>
      </c>
      <c r="K64" s="50"/>
    </row>
    <row r="65" spans="1:11" ht="15" customHeight="1" x14ac:dyDescent="0.25">
      <c r="A65" s="18" t="s">
        <v>59</v>
      </c>
      <c r="B65" s="2">
        <f t="shared" ref="B65" si="62">+E65+H65</f>
        <v>2</v>
      </c>
      <c r="C65" s="2">
        <f t="shared" ref="C65" si="63">+F65+I65</f>
        <v>405</v>
      </c>
      <c r="D65" s="2">
        <f t="shared" ref="D65" si="64">+G65+J65</f>
        <v>921</v>
      </c>
      <c r="E65" s="51">
        <v>0</v>
      </c>
      <c r="F65" s="53">
        <v>0</v>
      </c>
      <c r="G65" s="52">
        <v>0</v>
      </c>
      <c r="H65" s="52">
        <v>2</v>
      </c>
      <c r="I65" s="53">
        <v>405</v>
      </c>
      <c r="J65" s="54">
        <v>921</v>
      </c>
      <c r="K65" s="50"/>
    </row>
    <row r="66" spans="1:11" ht="15" customHeight="1" x14ac:dyDescent="0.25">
      <c r="A66" s="18" t="s">
        <v>24</v>
      </c>
      <c r="B66" s="2">
        <f t="shared" ref="B66:B68" si="65">+E66+H66</f>
        <v>392</v>
      </c>
      <c r="C66" s="2">
        <f t="shared" ref="C66:C68" si="66">+F66+I66</f>
        <v>11097</v>
      </c>
      <c r="D66" s="2">
        <f t="shared" ref="D66:D68" si="67">+G66+J66</f>
        <v>23903</v>
      </c>
      <c r="E66" s="51">
        <v>392</v>
      </c>
      <c r="F66" s="53">
        <v>11097</v>
      </c>
      <c r="G66" s="52">
        <v>23903</v>
      </c>
      <c r="H66" s="52">
        <v>0</v>
      </c>
      <c r="I66" s="53">
        <v>0</v>
      </c>
      <c r="J66" s="54">
        <v>0</v>
      </c>
      <c r="K66" s="50"/>
    </row>
    <row r="67" spans="1:11" ht="15" customHeight="1" x14ac:dyDescent="0.25">
      <c r="A67" s="18" t="s">
        <v>19</v>
      </c>
      <c r="B67" s="2">
        <f t="shared" si="65"/>
        <v>30</v>
      </c>
      <c r="C67" s="2">
        <f t="shared" si="66"/>
        <v>4737</v>
      </c>
      <c r="D67" s="2">
        <f t="shared" si="67"/>
        <v>13027</v>
      </c>
      <c r="E67" s="51">
        <v>28</v>
      </c>
      <c r="F67" s="53">
        <v>3510</v>
      </c>
      <c r="G67" s="52">
        <v>4160</v>
      </c>
      <c r="H67" s="52">
        <v>2</v>
      </c>
      <c r="I67" s="53">
        <v>1227</v>
      </c>
      <c r="J67" s="54">
        <v>8867</v>
      </c>
      <c r="K67" s="50"/>
    </row>
    <row r="68" spans="1:11" ht="15" customHeight="1" x14ac:dyDescent="0.25">
      <c r="A68" s="21" t="s">
        <v>61</v>
      </c>
      <c r="B68" s="2">
        <f t="shared" si="65"/>
        <v>1</v>
      </c>
      <c r="C68" s="2">
        <f t="shared" si="66"/>
        <v>2142</v>
      </c>
      <c r="D68" s="2">
        <f t="shared" si="67"/>
        <v>2520</v>
      </c>
      <c r="E68" s="51">
        <v>0</v>
      </c>
      <c r="F68" s="53">
        <v>0</v>
      </c>
      <c r="G68" s="52">
        <v>0</v>
      </c>
      <c r="H68" s="52">
        <v>1</v>
      </c>
      <c r="I68" s="53">
        <v>2142</v>
      </c>
      <c r="J68" s="54">
        <v>2520</v>
      </c>
    </row>
    <row r="69" spans="1:11" ht="4.5" customHeight="1" x14ac:dyDescent="0.25">
      <c r="A69" s="15"/>
      <c r="B69" s="15"/>
      <c r="C69" s="15"/>
      <c r="D69" s="15"/>
      <c r="E69" s="39"/>
      <c r="F69" s="22"/>
      <c r="G69" s="42"/>
      <c r="H69" s="22"/>
      <c r="I69" s="39"/>
      <c r="J69" s="38"/>
    </row>
    <row r="70" spans="1:11" ht="18" customHeight="1" x14ac:dyDescent="0.25">
      <c r="A70" s="14" t="s">
        <v>39</v>
      </c>
      <c r="B70" s="7"/>
      <c r="C70" s="7"/>
      <c r="D70" s="7"/>
      <c r="E70" s="7"/>
      <c r="F70" s="7"/>
      <c r="G70" s="7"/>
      <c r="H70" s="7"/>
      <c r="I70" s="7"/>
      <c r="J70" s="8"/>
    </row>
    <row r="71" spans="1:11" ht="15" customHeight="1" x14ac:dyDescent="0.25">
      <c r="A71" s="9" t="s">
        <v>6</v>
      </c>
      <c r="B71" s="10"/>
      <c r="C71" s="10"/>
      <c r="D71" s="10"/>
      <c r="E71" s="10"/>
      <c r="F71" s="10"/>
      <c r="G71" s="10"/>
      <c r="H71" s="10"/>
      <c r="I71" s="10"/>
      <c r="J71" s="11"/>
    </row>
    <row r="72" spans="1:11" ht="15" customHeight="1" x14ac:dyDescent="0.25">
      <c r="A72" s="8" t="s">
        <v>36</v>
      </c>
      <c r="B72" s="10"/>
      <c r="C72" s="10"/>
      <c r="D72" s="10"/>
      <c r="E72" s="10"/>
      <c r="F72" s="10"/>
      <c r="G72" s="10"/>
      <c r="H72" s="10"/>
      <c r="I72" s="10"/>
      <c r="J72" s="11"/>
    </row>
    <row r="73" spans="1:11" ht="15" customHeight="1" x14ac:dyDescent="0.25">
      <c r="A73" s="27" t="s">
        <v>44</v>
      </c>
      <c r="B73" s="24"/>
      <c r="C73" s="24"/>
      <c r="D73" s="24"/>
      <c r="E73" s="24"/>
      <c r="F73" s="24"/>
      <c r="G73" s="24"/>
      <c r="H73" s="24"/>
      <c r="I73" s="24"/>
      <c r="J73" s="24"/>
    </row>
    <row r="74" spans="1:1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1:10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1:10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1:10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1:10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1:10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0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</row>
  </sheetData>
  <mergeCells count="10">
    <mergeCell ref="A7:J7"/>
    <mergeCell ref="A9:A10"/>
    <mergeCell ref="B9:D9"/>
    <mergeCell ref="E9:G9"/>
    <mergeCell ref="H9:J9"/>
    <mergeCell ref="A1:J1"/>
    <mergeCell ref="A2:J2"/>
    <mergeCell ref="A3:J3"/>
    <mergeCell ref="A5:J5"/>
    <mergeCell ref="A6:J6"/>
  </mergeCells>
  <pageMargins left="0.98425196850393704" right="0.98425196850393704" top="0.98425196850393704" bottom="0.98425196850393704" header="0.31496062992125984" footer="0"/>
  <pageSetup scale="50" fitToWidth="0" fitToHeight="0" orientation="portrait" r:id="rId1"/>
  <ignoredErrors>
    <ignoredError sqref="B47:D47 B54:D54 B64:D64 B59:D59 B52:D52 B58:D58 B41:D41" formula="1"/>
    <ignoredError sqref="E19:I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Cuadro_5</vt:lpstr>
      <vt:lpstr>Cuadro_5!Área_de_impresión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2025-04-28T18:25:47Z</cp:lastPrinted>
  <dcterms:created xsi:type="dcterms:W3CDTF">2022-02-07T19:22:01Z</dcterms:created>
  <dcterms:modified xsi:type="dcterms:W3CDTF">2025-05-02T21:01:17Z</dcterms:modified>
</cp:coreProperties>
</file>